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DAM BAO CHAT LUONG\2 KHAO SAT\BAO CAO 2016\BAO CAO BO\"/>
    </mc:Choice>
  </mc:AlternateContent>
  <bookViews>
    <workbookView xWindow="0" yWindow="0" windowWidth="20490" windowHeight="7755"/>
  </bookViews>
  <sheets>
    <sheet name="21 nganh" sheetId="1" r:id="rId1"/>
  </sheets>
  <definedNames>
    <definedName name="_xlnm.Print_Area" localSheetId="0">'21 nganh'!$A$1:$Q$39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D36" i="1" l="1"/>
  <c r="G36" i="1" l="1"/>
  <c r="E36" i="1" l="1"/>
  <c r="F36" i="1"/>
  <c r="H36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Q36" i="1" l="1"/>
  <c r="P36" i="1"/>
  <c r="O36" i="1"/>
  <c r="N36" i="1"/>
  <c r="M36" i="1"/>
  <c r="K36" i="1"/>
  <c r="J36" i="1"/>
  <c r="I36" i="1"/>
  <c r="L36" i="1" s="1"/>
</calcChain>
</file>

<file path=xl/sharedStrings.xml><?xml version="1.0" encoding="utf-8"?>
<sst xmlns="http://schemas.openxmlformats.org/spreadsheetml/2006/main" count="56" uniqueCount="56">
  <si>
    <t>Công nghệ in</t>
  </si>
  <si>
    <t>Công nghệ Kỹ thuật Công trình xây dựng</t>
  </si>
  <si>
    <t>Công nghệ Kỹ thuật Máy tính</t>
  </si>
  <si>
    <t>Công nghệ Kỹ thuật Môi trường</t>
  </si>
  <si>
    <t>Kế toán</t>
  </si>
  <si>
    <t>Quản lý công nghiệp</t>
  </si>
  <si>
    <t>Sư phạm Tiếng Anh</t>
  </si>
  <si>
    <t>TT</t>
  </si>
  <si>
    <t>Tổng số SVTN</t>
  </si>
  <si>
    <t>Chia theo</t>
  </si>
  <si>
    <t>Khu vực làm việc</t>
  </si>
  <si>
    <t>Tự tạo việc làm</t>
  </si>
  <si>
    <t>Nam</t>
  </si>
  <si>
    <t>Nữ</t>
  </si>
  <si>
    <t>Khu vực Nhà nước</t>
  </si>
  <si>
    <t>Khu vực tư nhân</t>
  </si>
  <si>
    <r>
      <rPr>
        <b/>
        <sz val="11"/>
        <rFont val="Times New Roman"/>
        <family val="1"/>
        <charset val="163"/>
        <scheme val="major"/>
      </rPr>
      <t>Liên doanh
nước ngoài</t>
    </r>
  </si>
  <si>
    <t>Không phản hồi</t>
  </si>
  <si>
    <t>Tổng cộng</t>
  </si>
  <si>
    <t>BỘ GIÁO DỤC VÀ ĐÀO TẠO</t>
  </si>
  <si>
    <t>TRƯỜNG ĐẠI HỌC SƯ PHẠM KỸ THUẬT</t>
  </si>
  <si>
    <t>THÀNH PHỐ HỒ CHÍ MINH</t>
  </si>
  <si>
    <r>
      <rPr>
        <b/>
        <sz val="13"/>
        <rFont val="Times New Roman"/>
        <family val="1"/>
      </rPr>
      <t>HIỆU TRƯỞNG</t>
    </r>
  </si>
  <si>
    <t>Đường link đăng tải:</t>
  </si>
  <si>
    <t>Họ và tên cán bộ tổng hợp: Đinh Thành Ngân                                         Điện thoại: 0913.910.205                              Email: ngandt@hcmute.edu.vn</t>
  </si>
  <si>
    <t>Trình độ đào tạo: Đại học</t>
  </si>
  <si>
    <t>Mã ngành</t>
  </si>
  <si>
    <t>Tên ngành</t>
  </si>
  <si>
    <t>Tổng số sinh viên được khảo sát</t>
  </si>
  <si>
    <t>Chia theo tình trạng việc làm</t>
  </si>
  <si>
    <t>Tổng số SVTN
khảo sát có phản hồi</t>
  </si>
  <si>
    <t>SL SVTN có việc làm</t>
  </si>
  <si>
    <t>SL SVTN chưa có việc làm nhưng đang học nâng cao</t>
  </si>
  <si>
    <t>SL SVTN chưa có việc làm</t>
  </si>
  <si>
    <t xml:space="preserve">Tỷ lệ SVTN (%) có việc làm (**) </t>
  </si>
  <si>
    <t>Ngành đào tạo (*)</t>
  </si>
  <si>
    <t>BÁO CÁO TÌNH HÌNH VIỆC LÀM CỦA SINH VIÊN TÔT NGHIỆP NĂM 2016</t>
  </si>
  <si>
    <t>Công nghệ Chế tạo máy</t>
  </si>
  <si>
    <t>Công nghệ Kỹ thuật Cơ điện tử</t>
  </si>
  <si>
    <t>Công nghệ Kỹ thuật Cơ khí</t>
  </si>
  <si>
    <t>Công nghệ Kỹ thuật Điện - điện tử</t>
  </si>
  <si>
    <t>Công nghệ Kỹ thuật Điện tử - truyền thông</t>
  </si>
  <si>
    <t>Công nghệ Kỹ thuật Điều khiển và tự động hóa</t>
  </si>
  <si>
    <t>Công nghệ Kỹ thuật Nhiệt</t>
  </si>
  <si>
    <t>Công nghệ Kỹ thuật Ô tô</t>
  </si>
  <si>
    <t>Công nghệ May</t>
  </si>
  <si>
    <t>Công nghệ Thông tin</t>
  </si>
  <si>
    <t>Công nghệ Thực phẩm</t>
  </si>
  <si>
    <t>Kinh tế Gia đình</t>
  </si>
  <si>
    <t>Kỹ thuật Công nghiệp</t>
  </si>
  <si>
    <t>Thiết kế Thời trang</t>
  </si>
  <si>
    <t>TP. Hồ Chí Minh, ngày 30 tháng 11 năm 2017</t>
  </si>
  <si>
    <r>
      <rPr>
        <b/>
        <sz val="13"/>
        <rFont val="Times New Roman"/>
        <family val="1"/>
        <charset val="163"/>
      </rPr>
      <t>Ghi chú:</t>
    </r>
    <r>
      <rPr>
        <sz val="13"/>
        <rFont val="Times New Roman"/>
        <family val="1"/>
        <charset val="163"/>
      </rPr>
      <t xml:space="preserve">
(*) Trường hợp các ngành chưa có mã ngành thuộc danh mục cấp IV đề nghị ghi rõ tên chương trình đang đào tạo trong cột tên ngành
(**) Tỷ lệ SVTN có việc làm được tính theo công thức: (SL SVTN có việc làm + SL SVTN chưa có việc làm nhưng đang học nâng cao/tổng số SVTN được khảo sát có phản hồi * 100)</t>
    </r>
  </si>
  <si>
    <t>PHỤ LỤC 3</t>
  </si>
  <si>
    <t>(Kèm theo Công văn số 2919/BGDĐT-GDĐH ngày 10 tháng 7 năm 2017</t>
  </si>
  <si>
    <t>của Bộ trưởng Bộ Giáo dục và Đào tạo)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</si>
</sst>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#,##0_);\(#,##0\)"/>
  </numFmts>
  <fonts count="24" x14ac:knownFonts="1">
    <font>
      <sz val="11"/>
      <color theme="1"/>
      <name val="Arial"/>
      <family val="2"/>
      <charset val="163"/>
      <scheme val="minor"/>
    </font>
    <font>
      <b/>
      <sz val="16"/>
      <name val="Times New Roman"/>
      <family val="1"/>
    </font>
    <font>
      <sz val="11"/>
      <name val="Arial"/>
      <family val="2"/>
      <charset val="163"/>
      <scheme val="minor"/>
    </font>
    <font>
      <b/>
      <sz val="1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1"/>
      <color rgb="FF000000"/>
      <name val="Times New Roman"/>
      <family val="1"/>
      <charset val="163"/>
      <scheme val="major"/>
    </font>
    <font>
      <sz val="13"/>
      <name val="Arial"/>
      <family val="2"/>
      <charset val="163"/>
      <scheme val="minor"/>
    </font>
    <font>
      <sz val="13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3"/>
      <name val="Times New Roman"/>
      <family val="1"/>
    </font>
    <font>
      <b/>
      <sz val="23"/>
      <name val="Times New Roman"/>
      <family val="1"/>
      <charset val="163"/>
    </font>
    <font>
      <b/>
      <i/>
      <sz val="13"/>
      <name val="Times New Roman"/>
      <family val="1"/>
    </font>
    <font>
      <b/>
      <i/>
      <sz val="13"/>
      <name val="Times New Roman"/>
      <family val="1"/>
      <charset val="163"/>
    </font>
    <font>
      <sz val="16"/>
      <name val="Arial"/>
      <family val="2"/>
      <charset val="163"/>
      <scheme val="minor"/>
    </font>
    <font>
      <b/>
      <sz val="16"/>
      <name val="Times New Roman"/>
      <family val="1"/>
      <charset val="163"/>
    </font>
    <font>
      <sz val="16"/>
      <color theme="1"/>
      <name val="Arial"/>
      <family val="2"/>
      <charset val="163"/>
      <scheme val="minor"/>
    </font>
    <font>
      <sz val="13"/>
      <color theme="1"/>
      <name val="Arial"/>
      <family val="2"/>
      <charset val="163"/>
      <scheme val="minor"/>
    </font>
    <font>
      <i/>
      <sz val="13"/>
      <name val="Times New Roman"/>
      <family val="1"/>
      <charset val="163"/>
    </font>
    <font>
      <i/>
      <sz val="13"/>
      <name val="Times New Roman"/>
      <family val="1"/>
    </font>
    <font>
      <sz val="12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i/>
      <sz val="1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/>
    <xf numFmtId="0" fontId="4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andt@hcmute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4" zoomScale="75" zoomScaleNormal="75" zoomScaleSheetLayoutView="80" workbookViewId="0">
      <selection activeCell="T31" sqref="T31"/>
    </sheetView>
  </sheetViews>
  <sheetFormatPr defaultRowHeight="14.25" x14ac:dyDescent="0.2"/>
  <cols>
    <col min="1" max="1" width="5.625" style="2" bestFit="1" customWidth="1"/>
    <col min="2" max="2" width="10.5" style="2" bestFit="1" customWidth="1"/>
    <col min="3" max="3" width="38.5" style="2" customWidth="1"/>
    <col min="4" max="8" width="9" style="2" customWidth="1"/>
    <col min="9" max="9" width="9.125" style="2" bestFit="1" customWidth="1"/>
    <col min="10" max="10" width="14" style="2" bestFit="1" customWidth="1"/>
    <col min="11" max="15" width="9.125" style="2" bestFit="1" customWidth="1"/>
    <col min="16" max="16" width="10.75" style="2" bestFit="1" customWidth="1"/>
    <col min="17" max="17" width="9.125" style="2" bestFit="1" customWidth="1"/>
    <col min="18" max="16384" width="9" style="2"/>
  </cols>
  <sheetData>
    <row r="1" spans="1:18" s="22" customFormat="1" ht="16.5" customHeight="1" x14ac:dyDescent="0.2">
      <c r="A1" s="42" t="s">
        <v>19</v>
      </c>
      <c r="B1" s="42"/>
      <c r="C1" s="42"/>
      <c r="D1" s="4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s="22" customFormat="1" ht="16.5" customHeight="1" x14ac:dyDescent="0.2">
      <c r="A2" s="41" t="s">
        <v>20</v>
      </c>
      <c r="B2" s="41"/>
      <c r="C2" s="41"/>
      <c r="D2" s="4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s="22" customFormat="1" ht="15.75" x14ac:dyDescent="0.2">
      <c r="A3" s="41" t="s">
        <v>21</v>
      </c>
      <c r="B3" s="41"/>
      <c r="C3" s="41"/>
      <c r="D3" s="4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 s="1" customFormat="1" ht="29.25" x14ac:dyDescent="0.2">
      <c r="A4" s="53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8" s="18" customFormat="1" ht="20.25" x14ac:dyDescent="0.2">
      <c r="A5" s="54" t="s">
        <v>36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8" s="17" customFormat="1" ht="17.25" x14ac:dyDescent="0.2">
      <c r="A6" s="37" t="s">
        <v>54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s="17" customFormat="1" ht="17.25" x14ac:dyDescent="0.2">
      <c r="A7" s="37" t="s">
        <v>55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17" customFormat="1" ht="16.5" x14ac:dyDescent="0.2">
      <c r="A8" s="43" t="s">
        <v>25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8" s="17" customFormat="1" ht="16.5" x14ac:dyDescent="0.2">
      <c r="A9" s="43" t="s">
        <v>23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8" s="17" customFormat="1" ht="16.5" x14ac:dyDescent="0.2">
      <c r="A10" s="43" t="s">
        <v>24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2" spans="1:18" s="3" customFormat="1" ht="15" x14ac:dyDescent="0.25">
      <c r="A12" s="45" t="s">
        <v>7</v>
      </c>
      <c r="B12" s="60" t="s">
        <v>35</v>
      </c>
      <c r="C12" s="61"/>
      <c r="D12" s="47" t="s">
        <v>8</v>
      </c>
      <c r="E12" s="50" t="s">
        <v>9</v>
      </c>
      <c r="F12" s="51"/>
      <c r="G12" s="47" t="s">
        <v>28</v>
      </c>
      <c r="H12" s="47" t="s">
        <v>30</v>
      </c>
      <c r="I12" s="50" t="s">
        <v>29</v>
      </c>
      <c r="J12" s="52"/>
      <c r="K12" s="51"/>
      <c r="L12" s="47" t="s">
        <v>34</v>
      </c>
      <c r="M12" s="50" t="s">
        <v>10</v>
      </c>
      <c r="N12" s="52"/>
      <c r="O12" s="52"/>
      <c r="P12" s="51"/>
      <c r="Q12" s="47" t="s">
        <v>11</v>
      </c>
    </row>
    <row r="13" spans="1:18" s="3" customFormat="1" ht="72.75" customHeight="1" x14ac:dyDescent="0.25">
      <c r="A13" s="46"/>
      <c r="B13" s="31" t="s">
        <v>26</v>
      </c>
      <c r="C13" s="24" t="s">
        <v>27</v>
      </c>
      <c r="D13" s="48"/>
      <c r="E13" s="4" t="s">
        <v>12</v>
      </c>
      <c r="F13" s="4" t="s">
        <v>13</v>
      </c>
      <c r="G13" s="48"/>
      <c r="H13" s="49"/>
      <c r="I13" s="4" t="s">
        <v>31</v>
      </c>
      <c r="J13" s="4" t="s">
        <v>32</v>
      </c>
      <c r="K13" s="4" t="s">
        <v>33</v>
      </c>
      <c r="L13" s="48"/>
      <c r="M13" s="4" t="s">
        <v>14</v>
      </c>
      <c r="N13" s="4" t="s">
        <v>15</v>
      </c>
      <c r="O13" s="5" t="s">
        <v>16</v>
      </c>
      <c r="P13" s="4" t="s">
        <v>17</v>
      </c>
      <c r="Q13" s="48"/>
    </row>
    <row r="14" spans="1:18" s="3" customFormat="1" ht="15" x14ac:dyDescent="0.25">
      <c r="A14" s="32">
        <v>-1</v>
      </c>
      <c r="B14" s="33">
        <v>-2</v>
      </c>
      <c r="C14" s="32">
        <v>-3</v>
      </c>
      <c r="D14" s="32">
        <v>-4</v>
      </c>
      <c r="E14" s="32">
        <v>-5</v>
      </c>
      <c r="F14" s="32">
        <v>-6</v>
      </c>
      <c r="G14" s="32">
        <v>-7</v>
      </c>
      <c r="H14" s="32">
        <v>-8</v>
      </c>
      <c r="I14" s="32">
        <v>-9</v>
      </c>
      <c r="J14" s="32">
        <v>-10</v>
      </c>
      <c r="K14" s="32">
        <v>-11</v>
      </c>
      <c r="L14" s="32">
        <v>-12</v>
      </c>
      <c r="M14" s="32">
        <v>-13</v>
      </c>
      <c r="N14" s="32">
        <v>-14</v>
      </c>
      <c r="O14" s="32">
        <v>-15</v>
      </c>
      <c r="P14" s="34">
        <v>-16</v>
      </c>
      <c r="Q14" s="32">
        <v>-17</v>
      </c>
    </row>
    <row r="15" spans="1:18" s="3" customFormat="1" ht="15" x14ac:dyDescent="0.25">
      <c r="A15" s="8">
        <v>1</v>
      </c>
      <c r="B15" s="30">
        <v>52510202</v>
      </c>
      <c r="C15" s="6" t="s">
        <v>37</v>
      </c>
      <c r="D15" s="14">
        <v>244</v>
      </c>
      <c r="E15" s="14">
        <v>244</v>
      </c>
      <c r="F15" s="14">
        <v>0</v>
      </c>
      <c r="G15" s="14">
        <f>E15+F15</f>
        <v>244</v>
      </c>
      <c r="H15" s="7">
        <f>I15+J15+K15</f>
        <v>193</v>
      </c>
      <c r="I15" s="8">
        <v>119</v>
      </c>
      <c r="J15" s="8">
        <v>27</v>
      </c>
      <c r="K15" s="8">
        <v>47</v>
      </c>
      <c r="L15" s="8">
        <f>(I15+J15)/H15*100</f>
        <v>75.647668393782382</v>
      </c>
      <c r="M15" s="8">
        <v>2</v>
      </c>
      <c r="N15" s="8">
        <v>56</v>
      </c>
      <c r="O15" s="8">
        <v>53</v>
      </c>
      <c r="P15" s="7">
        <v>8</v>
      </c>
      <c r="Q15" s="8">
        <v>0</v>
      </c>
      <c r="R15" s="9"/>
    </row>
    <row r="16" spans="1:18" s="3" customFormat="1" ht="15" x14ac:dyDescent="0.25">
      <c r="A16" s="8">
        <v>2</v>
      </c>
      <c r="B16" s="30">
        <v>52510501</v>
      </c>
      <c r="C16" s="10" t="s">
        <v>0</v>
      </c>
      <c r="D16" s="14">
        <v>69</v>
      </c>
      <c r="E16" s="14">
        <v>33</v>
      </c>
      <c r="F16" s="14">
        <v>36</v>
      </c>
      <c r="G16" s="14">
        <f t="shared" ref="G16:G35" si="0">E16+F16</f>
        <v>69</v>
      </c>
      <c r="H16" s="7">
        <f t="shared" ref="H16:H35" si="1">I16+J16+K16</f>
        <v>49</v>
      </c>
      <c r="I16" s="8">
        <v>41</v>
      </c>
      <c r="J16" s="8">
        <v>3</v>
      </c>
      <c r="K16" s="8">
        <v>5</v>
      </c>
      <c r="L16" s="8">
        <f t="shared" ref="L16:L36" si="2">(I16+J16)/H16*100</f>
        <v>89.795918367346943</v>
      </c>
      <c r="M16" s="11">
        <v>0</v>
      </c>
      <c r="N16" s="12">
        <v>18</v>
      </c>
      <c r="O16" s="8">
        <v>20</v>
      </c>
      <c r="P16" s="7">
        <v>3</v>
      </c>
      <c r="Q16" s="8">
        <v>0</v>
      </c>
      <c r="R16" s="9"/>
    </row>
    <row r="17" spans="1:18" s="3" customFormat="1" ht="15" x14ac:dyDescent="0.25">
      <c r="A17" s="8">
        <v>3</v>
      </c>
      <c r="B17" s="30">
        <v>52510102</v>
      </c>
      <c r="C17" s="6" t="s">
        <v>1</v>
      </c>
      <c r="D17" s="14">
        <v>130</v>
      </c>
      <c r="E17" s="14">
        <v>126</v>
      </c>
      <c r="F17" s="14">
        <v>4</v>
      </c>
      <c r="G17" s="14">
        <f t="shared" si="0"/>
        <v>130</v>
      </c>
      <c r="H17" s="7">
        <f t="shared" si="1"/>
        <v>82</v>
      </c>
      <c r="I17" s="7">
        <v>49</v>
      </c>
      <c r="J17" s="7">
        <v>6</v>
      </c>
      <c r="K17" s="7">
        <v>27</v>
      </c>
      <c r="L17" s="8">
        <f t="shared" si="2"/>
        <v>67.073170731707322</v>
      </c>
      <c r="M17" s="11">
        <v>0</v>
      </c>
      <c r="N17" s="12">
        <v>20</v>
      </c>
      <c r="O17" s="8">
        <v>23</v>
      </c>
      <c r="P17" s="8">
        <v>6</v>
      </c>
      <c r="Q17" s="8">
        <v>0</v>
      </c>
      <c r="R17" s="9"/>
    </row>
    <row r="18" spans="1:18" s="3" customFormat="1" ht="15" x14ac:dyDescent="0.25">
      <c r="A18" s="8">
        <v>4</v>
      </c>
      <c r="B18" s="30">
        <v>52510203</v>
      </c>
      <c r="C18" s="6" t="s">
        <v>38</v>
      </c>
      <c r="D18" s="14">
        <v>164</v>
      </c>
      <c r="E18" s="14">
        <v>163</v>
      </c>
      <c r="F18" s="14">
        <v>1</v>
      </c>
      <c r="G18" s="14">
        <f t="shared" si="0"/>
        <v>164</v>
      </c>
      <c r="H18" s="7">
        <f t="shared" si="1"/>
        <v>114</v>
      </c>
      <c r="I18" s="7">
        <v>67</v>
      </c>
      <c r="J18" s="7">
        <v>16</v>
      </c>
      <c r="K18" s="7">
        <v>31</v>
      </c>
      <c r="L18" s="8">
        <f t="shared" si="2"/>
        <v>72.807017543859658</v>
      </c>
      <c r="M18" s="11">
        <v>1</v>
      </c>
      <c r="N18" s="12">
        <v>22</v>
      </c>
      <c r="O18" s="8">
        <v>42</v>
      </c>
      <c r="P18" s="8">
        <v>2</v>
      </c>
      <c r="Q18" s="8">
        <v>0</v>
      </c>
      <c r="R18" s="9"/>
    </row>
    <row r="19" spans="1:18" s="3" customFormat="1" ht="15" x14ac:dyDescent="0.25">
      <c r="A19" s="8">
        <v>5</v>
      </c>
      <c r="B19" s="30">
        <v>52510201</v>
      </c>
      <c r="C19" s="6" t="s">
        <v>39</v>
      </c>
      <c r="D19" s="14">
        <v>87</v>
      </c>
      <c r="E19" s="14">
        <v>87</v>
      </c>
      <c r="F19" s="14">
        <v>0</v>
      </c>
      <c r="G19" s="14">
        <f t="shared" si="0"/>
        <v>87</v>
      </c>
      <c r="H19" s="7">
        <f t="shared" si="1"/>
        <v>56</v>
      </c>
      <c r="I19" s="7">
        <v>37</v>
      </c>
      <c r="J19" s="7">
        <v>6</v>
      </c>
      <c r="K19" s="7">
        <v>13</v>
      </c>
      <c r="L19" s="8">
        <f t="shared" si="2"/>
        <v>76.785714285714292</v>
      </c>
      <c r="M19" s="11">
        <v>0</v>
      </c>
      <c r="N19" s="12">
        <v>14</v>
      </c>
      <c r="O19" s="8">
        <v>20</v>
      </c>
      <c r="P19" s="8">
        <v>3</v>
      </c>
      <c r="Q19" s="8">
        <v>0</v>
      </c>
      <c r="R19" s="9"/>
    </row>
    <row r="20" spans="1:18" s="3" customFormat="1" ht="15" x14ac:dyDescent="0.25">
      <c r="A20" s="8">
        <v>6</v>
      </c>
      <c r="B20" s="30">
        <v>52510301</v>
      </c>
      <c r="C20" s="6" t="s">
        <v>40</v>
      </c>
      <c r="D20" s="14">
        <v>183</v>
      </c>
      <c r="E20" s="14">
        <v>174</v>
      </c>
      <c r="F20" s="14">
        <v>9</v>
      </c>
      <c r="G20" s="14">
        <f t="shared" si="0"/>
        <v>183</v>
      </c>
      <c r="H20" s="7">
        <f t="shared" si="1"/>
        <v>154</v>
      </c>
      <c r="I20" s="7">
        <v>99</v>
      </c>
      <c r="J20" s="7">
        <v>13</v>
      </c>
      <c r="K20" s="7">
        <v>42</v>
      </c>
      <c r="L20" s="8">
        <f t="shared" si="2"/>
        <v>72.727272727272734</v>
      </c>
      <c r="M20" s="11">
        <v>1</v>
      </c>
      <c r="N20" s="12">
        <v>38</v>
      </c>
      <c r="O20" s="8">
        <v>51</v>
      </c>
      <c r="P20" s="8">
        <v>9</v>
      </c>
      <c r="Q20" s="8">
        <v>0</v>
      </c>
      <c r="R20" s="9"/>
    </row>
    <row r="21" spans="1:18" s="3" customFormat="1" ht="15" x14ac:dyDescent="0.25">
      <c r="A21" s="8">
        <v>7</v>
      </c>
      <c r="B21" s="30">
        <v>52510302</v>
      </c>
      <c r="C21" s="6" t="s">
        <v>41</v>
      </c>
      <c r="D21" s="14">
        <v>263</v>
      </c>
      <c r="E21" s="14">
        <v>253</v>
      </c>
      <c r="F21" s="14">
        <v>10</v>
      </c>
      <c r="G21" s="14">
        <f t="shared" si="0"/>
        <v>263</v>
      </c>
      <c r="H21" s="7">
        <f t="shared" si="1"/>
        <v>200</v>
      </c>
      <c r="I21" s="7">
        <v>113</v>
      </c>
      <c r="J21" s="7">
        <v>23</v>
      </c>
      <c r="K21" s="7">
        <v>64</v>
      </c>
      <c r="L21" s="8">
        <f t="shared" si="2"/>
        <v>68</v>
      </c>
      <c r="M21" s="11">
        <v>2</v>
      </c>
      <c r="N21" s="12">
        <v>41</v>
      </c>
      <c r="O21" s="8">
        <v>60</v>
      </c>
      <c r="P21" s="8">
        <v>10</v>
      </c>
      <c r="Q21" s="8">
        <v>0</v>
      </c>
      <c r="R21" s="9"/>
    </row>
    <row r="22" spans="1:18" s="3" customFormat="1" ht="15" x14ac:dyDescent="0.25">
      <c r="A22" s="8">
        <v>8</v>
      </c>
      <c r="B22" s="30">
        <v>52510303</v>
      </c>
      <c r="C22" s="6" t="s">
        <v>42</v>
      </c>
      <c r="D22" s="14">
        <v>93</v>
      </c>
      <c r="E22" s="14">
        <v>92</v>
      </c>
      <c r="F22" s="14">
        <v>1</v>
      </c>
      <c r="G22" s="14">
        <f t="shared" si="0"/>
        <v>93</v>
      </c>
      <c r="H22" s="7">
        <f t="shared" si="1"/>
        <v>61</v>
      </c>
      <c r="I22" s="7">
        <v>27</v>
      </c>
      <c r="J22" s="7">
        <v>8</v>
      </c>
      <c r="K22" s="7">
        <v>26</v>
      </c>
      <c r="L22" s="25">
        <f t="shared" si="2"/>
        <v>57.377049180327866</v>
      </c>
      <c r="M22" s="11">
        <v>0</v>
      </c>
      <c r="N22" s="26">
        <v>8</v>
      </c>
      <c r="O22" s="8">
        <v>15</v>
      </c>
      <c r="P22" s="8">
        <v>4</v>
      </c>
      <c r="Q22" s="8">
        <v>0</v>
      </c>
      <c r="R22" s="9"/>
    </row>
    <row r="23" spans="1:18" s="3" customFormat="1" ht="15" x14ac:dyDescent="0.25">
      <c r="A23" s="8">
        <v>9</v>
      </c>
      <c r="B23" s="30">
        <v>52510304</v>
      </c>
      <c r="C23" s="6" t="s">
        <v>2</v>
      </c>
      <c r="D23" s="14">
        <v>58</v>
      </c>
      <c r="E23" s="14">
        <v>56</v>
      </c>
      <c r="F23" s="14">
        <v>2</v>
      </c>
      <c r="G23" s="14">
        <f t="shared" si="0"/>
        <v>58</v>
      </c>
      <c r="H23" s="7">
        <f t="shared" si="1"/>
        <v>40</v>
      </c>
      <c r="I23" s="7">
        <v>20</v>
      </c>
      <c r="J23" s="7">
        <v>7</v>
      </c>
      <c r="K23" s="7">
        <v>13</v>
      </c>
      <c r="L23" s="25">
        <f t="shared" si="2"/>
        <v>67.5</v>
      </c>
      <c r="M23" s="11">
        <v>0</v>
      </c>
      <c r="N23" s="27">
        <v>8</v>
      </c>
      <c r="O23" s="13">
        <v>12</v>
      </c>
      <c r="P23" s="13">
        <v>0</v>
      </c>
      <c r="Q23" s="8">
        <v>0</v>
      </c>
      <c r="R23" s="9"/>
    </row>
    <row r="24" spans="1:18" s="3" customFormat="1" ht="15" x14ac:dyDescent="0.25">
      <c r="A24" s="8">
        <v>10</v>
      </c>
      <c r="B24" s="30">
        <v>52510406</v>
      </c>
      <c r="C24" s="6" t="s">
        <v>3</v>
      </c>
      <c r="D24" s="14">
        <v>36</v>
      </c>
      <c r="E24" s="14">
        <v>21</v>
      </c>
      <c r="F24" s="14">
        <v>15</v>
      </c>
      <c r="G24" s="14">
        <f t="shared" si="0"/>
        <v>36</v>
      </c>
      <c r="H24" s="7">
        <f t="shared" si="1"/>
        <v>35</v>
      </c>
      <c r="I24" s="7">
        <v>17</v>
      </c>
      <c r="J24" s="7">
        <v>6</v>
      </c>
      <c r="K24" s="7">
        <v>12</v>
      </c>
      <c r="L24" s="25">
        <f t="shared" si="2"/>
        <v>65.714285714285708</v>
      </c>
      <c r="M24" s="29">
        <v>0</v>
      </c>
      <c r="N24" s="27">
        <v>11</v>
      </c>
      <c r="O24" s="13">
        <v>4</v>
      </c>
      <c r="P24" s="13">
        <v>2</v>
      </c>
      <c r="Q24" s="8">
        <v>0</v>
      </c>
      <c r="R24" s="9"/>
    </row>
    <row r="25" spans="1:18" s="3" customFormat="1" ht="15" x14ac:dyDescent="0.25">
      <c r="A25" s="8">
        <v>11</v>
      </c>
      <c r="B25" s="30">
        <v>52510206</v>
      </c>
      <c r="C25" s="6" t="s">
        <v>43</v>
      </c>
      <c r="D25" s="14">
        <v>104</v>
      </c>
      <c r="E25" s="14">
        <v>103</v>
      </c>
      <c r="F25" s="14">
        <v>1</v>
      </c>
      <c r="G25" s="14">
        <f t="shared" si="0"/>
        <v>104</v>
      </c>
      <c r="H25" s="7">
        <f t="shared" si="1"/>
        <v>77</v>
      </c>
      <c r="I25" s="7">
        <v>52</v>
      </c>
      <c r="J25" s="7">
        <v>9</v>
      </c>
      <c r="K25" s="7">
        <v>16</v>
      </c>
      <c r="L25" s="8">
        <f t="shared" si="2"/>
        <v>79.220779220779221</v>
      </c>
      <c r="M25" s="28">
        <v>4</v>
      </c>
      <c r="N25" s="13">
        <v>18</v>
      </c>
      <c r="O25" s="13">
        <v>22</v>
      </c>
      <c r="P25" s="13">
        <v>8</v>
      </c>
      <c r="Q25" s="8">
        <v>0</v>
      </c>
      <c r="R25" s="9"/>
    </row>
    <row r="26" spans="1:18" s="3" customFormat="1" ht="15" x14ac:dyDescent="0.25">
      <c r="A26" s="8">
        <v>12</v>
      </c>
      <c r="B26" s="30">
        <v>52510205</v>
      </c>
      <c r="C26" s="6" t="s">
        <v>44</v>
      </c>
      <c r="D26" s="14">
        <v>182</v>
      </c>
      <c r="E26" s="14">
        <v>180</v>
      </c>
      <c r="F26" s="14">
        <v>2</v>
      </c>
      <c r="G26" s="14">
        <f t="shared" si="0"/>
        <v>182</v>
      </c>
      <c r="H26" s="7">
        <f t="shared" si="1"/>
        <v>153</v>
      </c>
      <c r="I26" s="7">
        <v>100</v>
      </c>
      <c r="J26" s="7">
        <v>22</v>
      </c>
      <c r="K26" s="7">
        <v>31</v>
      </c>
      <c r="L26" s="8">
        <f t="shared" si="2"/>
        <v>79.738562091503269</v>
      </c>
      <c r="M26" s="13">
        <v>2</v>
      </c>
      <c r="N26" s="13">
        <v>44</v>
      </c>
      <c r="O26" s="13">
        <v>49</v>
      </c>
      <c r="P26" s="13">
        <v>5</v>
      </c>
      <c r="Q26" s="8">
        <v>0</v>
      </c>
      <c r="R26" s="9"/>
    </row>
    <row r="27" spans="1:18" s="3" customFormat="1" ht="15" x14ac:dyDescent="0.25">
      <c r="A27" s="8">
        <v>13</v>
      </c>
      <c r="B27" s="30">
        <v>52540204</v>
      </c>
      <c r="C27" s="6" t="s">
        <v>45</v>
      </c>
      <c r="D27" s="14">
        <v>42</v>
      </c>
      <c r="E27" s="14">
        <v>1</v>
      </c>
      <c r="F27" s="14">
        <v>41</v>
      </c>
      <c r="G27" s="14">
        <f t="shared" si="0"/>
        <v>42</v>
      </c>
      <c r="H27" s="7">
        <f t="shared" si="1"/>
        <v>30</v>
      </c>
      <c r="I27" s="7">
        <v>22</v>
      </c>
      <c r="J27" s="7">
        <v>3</v>
      </c>
      <c r="K27" s="7">
        <v>5</v>
      </c>
      <c r="L27" s="8">
        <f t="shared" si="2"/>
        <v>83.333333333333343</v>
      </c>
      <c r="M27" s="13">
        <v>0</v>
      </c>
      <c r="N27" s="13">
        <v>5</v>
      </c>
      <c r="O27" s="13">
        <v>17</v>
      </c>
      <c r="P27" s="13">
        <v>0</v>
      </c>
      <c r="Q27" s="8">
        <v>0</v>
      </c>
      <c r="R27" s="9"/>
    </row>
    <row r="28" spans="1:18" s="3" customFormat="1" ht="15" x14ac:dyDescent="0.25">
      <c r="A28" s="8">
        <v>14</v>
      </c>
      <c r="B28" s="30">
        <v>52480201</v>
      </c>
      <c r="C28" s="6" t="s">
        <v>46</v>
      </c>
      <c r="D28" s="14">
        <v>134</v>
      </c>
      <c r="E28" s="14">
        <v>109</v>
      </c>
      <c r="F28" s="14">
        <v>25</v>
      </c>
      <c r="G28" s="14">
        <f t="shared" si="0"/>
        <v>134</v>
      </c>
      <c r="H28" s="7">
        <f t="shared" si="1"/>
        <v>100</v>
      </c>
      <c r="I28" s="7">
        <v>69</v>
      </c>
      <c r="J28" s="7">
        <v>5</v>
      </c>
      <c r="K28" s="7">
        <v>26</v>
      </c>
      <c r="L28" s="8">
        <f t="shared" si="2"/>
        <v>74</v>
      </c>
      <c r="M28" s="13">
        <v>0</v>
      </c>
      <c r="N28" s="13">
        <v>13</v>
      </c>
      <c r="O28" s="13">
        <v>50</v>
      </c>
      <c r="P28" s="13">
        <v>6</v>
      </c>
      <c r="Q28" s="8">
        <v>0</v>
      </c>
      <c r="R28" s="9"/>
    </row>
    <row r="29" spans="1:18" s="3" customFormat="1" ht="15" x14ac:dyDescent="0.25">
      <c r="A29" s="8">
        <v>15</v>
      </c>
      <c r="B29" s="30">
        <v>52540101</v>
      </c>
      <c r="C29" s="6" t="s">
        <v>47</v>
      </c>
      <c r="D29" s="14">
        <v>29</v>
      </c>
      <c r="E29" s="14">
        <v>6</v>
      </c>
      <c r="F29" s="14">
        <v>23</v>
      </c>
      <c r="G29" s="14">
        <f t="shared" si="0"/>
        <v>29</v>
      </c>
      <c r="H29" s="7">
        <f t="shared" si="1"/>
        <v>23</v>
      </c>
      <c r="I29" s="7">
        <v>15</v>
      </c>
      <c r="J29" s="7">
        <v>4</v>
      </c>
      <c r="K29" s="7">
        <v>4</v>
      </c>
      <c r="L29" s="8">
        <f t="shared" si="2"/>
        <v>82.608695652173907</v>
      </c>
      <c r="M29" s="13">
        <v>0</v>
      </c>
      <c r="N29" s="13">
        <v>7</v>
      </c>
      <c r="O29" s="13">
        <v>8</v>
      </c>
      <c r="P29" s="13">
        <v>0</v>
      </c>
      <c r="Q29" s="8">
        <v>0</v>
      </c>
      <c r="R29" s="9"/>
    </row>
    <row r="30" spans="1:18" s="3" customFormat="1" ht="15" x14ac:dyDescent="0.25">
      <c r="A30" s="8">
        <v>16</v>
      </c>
      <c r="B30" s="30">
        <v>52340301</v>
      </c>
      <c r="C30" s="6" t="s">
        <v>4</v>
      </c>
      <c r="D30" s="14">
        <v>64</v>
      </c>
      <c r="E30" s="14">
        <v>7</v>
      </c>
      <c r="F30" s="14">
        <v>57</v>
      </c>
      <c r="G30" s="14">
        <f t="shared" si="0"/>
        <v>64</v>
      </c>
      <c r="H30" s="7">
        <f t="shared" si="1"/>
        <v>61</v>
      </c>
      <c r="I30" s="7">
        <v>45</v>
      </c>
      <c r="J30" s="7">
        <v>6</v>
      </c>
      <c r="K30" s="7">
        <v>10</v>
      </c>
      <c r="L30" s="8">
        <f t="shared" si="2"/>
        <v>83.606557377049185</v>
      </c>
      <c r="M30" s="13">
        <v>1</v>
      </c>
      <c r="N30" s="13">
        <v>20</v>
      </c>
      <c r="O30" s="13">
        <v>24</v>
      </c>
      <c r="P30" s="13">
        <v>0</v>
      </c>
      <c r="Q30" s="8">
        <v>0</v>
      </c>
      <c r="R30" s="9"/>
    </row>
    <row r="31" spans="1:18" s="3" customFormat="1" ht="15" x14ac:dyDescent="0.25">
      <c r="A31" s="8">
        <v>17</v>
      </c>
      <c r="B31" s="30">
        <v>52810501</v>
      </c>
      <c r="C31" s="6" t="s">
        <v>48</v>
      </c>
      <c r="D31" s="14">
        <v>21</v>
      </c>
      <c r="E31" s="14">
        <v>2</v>
      </c>
      <c r="F31" s="14">
        <v>19</v>
      </c>
      <c r="G31" s="14">
        <f t="shared" si="0"/>
        <v>21</v>
      </c>
      <c r="H31" s="7">
        <f t="shared" si="1"/>
        <v>20</v>
      </c>
      <c r="I31" s="13">
        <v>11</v>
      </c>
      <c r="J31" s="13">
        <v>6</v>
      </c>
      <c r="K31" s="13">
        <v>3</v>
      </c>
      <c r="L31" s="8">
        <f t="shared" si="2"/>
        <v>85</v>
      </c>
      <c r="M31" s="13">
        <v>0</v>
      </c>
      <c r="N31" s="13">
        <v>6</v>
      </c>
      <c r="O31" s="13">
        <v>5</v>
      </c>
      <c r="P31" s="13">
        <v>0</v>
      </c>
      <c r="Q31" s="8">
        <v>0</v>
      </c>
      <c r="R31" s="9"/>
    </row>
    <row r="32" spans="1:18" s="3" customFormat="1" ht="15" x14ac:dyDescent="0.25">
      <c r="A32" s="8">
        <v>18</v>
      </c>
      <c r="B32" s="30">
        <v>52510603</v>
      </c>
      <c r="C32" s="6" t="s">
        <v>49</v>
      </c>
      <c r="D32" s="14">
        <v>109</v>
      </c>
      <c r="E32" s="14">
        <v>82</v>
      </c>
      <c r="F32" s="14">
        <v>27</v>
      </c>
      <c r="G32" s="14">
        <f t="shared" si="0"/>
        <v>109</v>
      </c>
      <c r="H32" s="7">
        <f t="shared" si="1"/>
        <v>88</v>
      </c>
      <c r="I32" s="13">
        <v>67</v>
      </c>
      <c r="J32" s="13">
        <v>8</v>
      </c>
      <c r="K32" s="13">
        <v>13</v>
      </c>
      <c r="L32" s="8">
        <f t="shared" si="2"/>
        <v>85.227272727272734</v>
      </c>
      <c r="M32" s="13">
        <v>0</v>
      </c>
      <c r="N32" s="13">
        <v>16</v>
      </c>
      <c r="O32" s="13">
        <v>45</v>
      </c>
      <c r="P32" s="13">
        <v>6</v>
      </c>
      <c r="Q32" s="8">
        <v>0</v>
      </c>
      <c r="R32" s="9"/>
    </row>
    <row r="33" spans="1:18" s="3" customFormat="1" ht="15" x14ac:dyDescent="0.25">
      <c r="A33" s="8">
        <v>19</v>
      </c>
      <c r="B33" s="30">
        <v>52510601</v>
      </c>
      <c r="C33" s="6" t="s">
        <v>5</v>
      </c>
      <c r="D33" s="14">
        <v>84</v>
      </c>
      <c r="E33" s="14">
        <v>25</v>
      </c>
      <c r="F33" s="14">
        <v>59</v>
      </c>
      <c r="G33" s="14">
        <f t="shared" si="0"/>
        <v>84</v>
      </c>
      <c r="H33" s="7">
        <f t="shared" si="1"/>
        <v>73</v>
      </c>
      <c r="I33" s="13">
        <v>52</v>
      </c>
      <c r="J33" s="13">
        <v>5</v>
      </c>
      <c r="K33" s="13">
        <v>16</v>
      </c>
      <c r="L33" s="8">
        <f t="shared" si="2"/>
        <v>78.082191780821915</v>
      </c>
      <c r="M33" s="13">
        <v>0</v>
      </c>
      <c r="N33" s="13">
        <v>14</v>
      </c>
      <c r="O33" s="13">
        <v>35</v>
      </c>
      <c r="P33" s="13">
        <v>3</v>
      </c>
      <c r="Q33" s="8">
        <v>0</v>
      </c>
      <c r="R33" s="9"/>
    </row>
    <row r="34" spans="1:18" s="3" customFormat="1" ht="15" x14ac:dyDescent="0.25">
      <c r="A34" s="8">
        <v>20</v>
      </c>
      <c r="B34" s="30">
        <v>52140231</v>
      </c>
      <c r="C34" s="6" t="s">
        <v>6</v>
      </c>
      <c r="D34" s="14">
        <v>55</v>
      </c>
      <c r="E34" s="14">
        <v>9</v>
      </c>
      <c r="F34" s="14">
        <v>46</v>
      </c>
      <c r="G34" s="14">
        <f t="shared" si="0"/>
        <v>55</v>
      </c>
      <c r="H34" s="7">
        <f t="shared" si="1"/>
        <v>44</v>
      </c>
      <c r="I34" s="13">
        <v>23</v>
      </c>
      <c r="J34" s="13">
        <v>6</v>
      </c>
      <c r="K34" s="13">
        <v>15</v>
      </c>
      <c r="L34" s="8">
        <f t="shared" si="2"/>
        <v>65.909090909090907</v>
      </c>
      <c r="M34" s="13">
        <v>1</v>
      </c>
      <c r="N34" s="13">
        <v>4</v>
      </c>
      <c r="O34" s="13">
        <v>15</v>
      </c>
      <c r="P34" s="13">
        <v>3</v>
      </c>
      <c r="Q34" s="8">
        <v>0</v>
      </c>
      <c r="R34" s="9"/>
    </row>
    <row r="35" spans="1:18" s="3" customFormat="1" ht="15" x14ac:dyDescent="0.25">
      <c r="A35" s="8">
        <v>21</v>
      </c>
      <c r="B35" s="30">
        <v>52210404</v>
      </c>
      <c r="C35" s="6" t="s">
        <v>50</v>
      </c>
      <c r="D35" s="14">
        <v>10</v>
      </c>
      <c r="E35" s="14">
        <v>1</v>
      </c>
      <c r="F35" s="14">
        <v>9</v>
      </c>
      <c r="G35" s="14">
        <f t="shared" si="0"/>
        <v>10</v>
      </c>
      <c r="H35" s="7">
        <f t="shared" si="1"/>
        <v>7</v>
      </c>
      <c r="I35" s="13">
        <v>4</v>
      </c>
      <c r="J35" s="13">
        <v>2</v>
      </c>
      <c r="K35" s="13">
        <v>1</v>
      </c>
      <c r="L35" s="8">
        <f t="shared" si="2"/>
        <v>85.714285714285708</v>
      </c>
      <c r="M35" s="13">
        <v>0</v>
      </c>
      <c r="N35" s="13">
        <v>0</v>
      </c>
      <c r="O35" s="13">
        <v>4</v>
      </c>
      <c r="P35" s="13">
        <v>0</v>
      </c>
      <c r="Q35" s="8">
        <v>0</v>
      </c>
      <c r="R35" s="9"/>
    </row>
    <row r="36" spans="1:18" s="3" customFormat="1" ht="15" x14ac:dyDescent="0.25">
      <c r="A36" s="57" t="s">
        <v>18</v>
      </c>
      <c r="B36" s="58"/>
      <c r="C36" s="59"/>
      <c r="D36" s="15">
        <f>SUM(D15:D35)</f>
        <v>2161</v>
      </c>
      <c r="E36" s="15">
        <f>SUM(E15:E35)</f>
        <v>1774</v>
      </c>
      <c r="F36" s="15">
        <f>SUM(F15:F35)</f>
        <v>387</v>
      </c>
      <c r="G36" s="15">
        <f>SUM(G15:G35)</f>
        <v>2161</v>
      </c>
      <c r="H36" s="15">
        <f>SUM(H15:H35)</f>
        <v>1660</v>
      </c>
      <c r="I36" s="15">
        <f t="shared" ref="I36:Q36" si="3">SUM(I15:I35)</f>
        <v>1049</v>
      </c>
      <c r="J36" s="15">
        <f t="shared" si="3"/>
        <v>191</v>
      </c>
      <c r="K36" s="15">
        <f t="shared" si="3"/>
        <v>420</v>
      </c>
      <c r="L36" s="8">
        <f t="shared" si="2"/>
        <v>74.698795180722882</v>
      </c>
      <c r="M36" s="15">
        <f t="shared" si="3"/>
        <v>14</v>
      </c>
      <c r="N36" s="15">
        <f t="shared" si="3"/>
        <v>383</v>
      </c>
      <c r="O36" s="15">
        <f t="shared" si="3"/>
        <v>574</v>
      </c>
      <c r="P36" s="15">
        <f t="shared" si="3"/>
        <v>78</v>
      </c>
      <c r="Q36" s="16">
        <f t="shared" si="3"/>
        <v>0</v>
      </c>
      <c r="R36" s="9"/>
    </row>
    <row r="37" spans="1:18" s="20" customFormat="1" ht="54.75" customHeight="1" x14ac:dyDescent="0.2">
      <c r="A37" s="56" t="s">
        <v>52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8" s="20" customFormat="1" ht="16.5" customHeight="1" x14ac:dyDescent="0.2">
      <c r="B38" s="35"/>
      <c r="C38" s="35"/>
      <c r="D38" s="35"/>
      <c r="E38" s="35"/>
      <c r="F38" s="35"/>
      <c r="G38" s="35"/>
      <c r="H38" s="35"/>
      <c r="I38" s="39" t="s">
        <v>51</v>
      </c>
      <c r="J38" s="39"/>
      <c r="K38" s="39"/>
      <c r="L38" s="39"/>
      <c r="M38" s="39"/>
      <c r="N38" s="39"/>
      <c r="O38" s="39"/>
      <c r="P38" s="39"/>
      <c r="Q38" s="39"/>
    </row>
    <row r="39" spans="1:18" s="20" customFormat="1" ht="16.5" customHeight="1" x14ac:dyDescent="0.2">
      <c r="B39" s="36"/>
      <c r="C39" s="36"/>
      <c r="D39" s="36"/>
      <c r="E39" s="36"/>
      <c r="F39" s="36"/>
      <c r="G39" s="36"/>
      <c r="H39" s="36"/>
      <c r="I39" s="40" t="s">
        <v>22</v>
      </c>
      <c r="J39" s="40"/>
      <c r="K39" s="40"/>
      <c r="L39" s="40"/>
      <c r="M39" s="40"/>
      <c r="N39" s="40"/>
      <c r="O39" s="40"/>
      <c r="P39" s="40"/>
      <c r="Q39" s="40"/>
    </row>
    <row r="40" spans="1:18" s="19" customFormat="1" ht="20.25" x14ac:dyDescent="0.2"/>
  </sheetData>
  <mergeCells count="24">
    <mergeCell ref="A6:Q6"/>
    <mergeCell ref="L12:L13"/>
    <mergeCell ref="M12:P12"/>
    <mergeCell ref="Q12:Q13"/>
    <mergeCell ref="A37:Q37"/>
    <mergeCell ref="A36:C36"/>
    <mergeCell ref="B12:C12"/>
    <mergeCell ref="G12:G13"/>
    <mergeCell ref="A7:Q7"/>
    <mergeCell ref="I38:Q38"/>
    <mergeCell ref="I39:Q39"/>
    <mergeCell ref="A2:D2"/>
    <mergeCell ref="A1:D1"/>
    <mergeCell ref="A3:D3"/>
    <mergeCell ref="A10:Q10"/>
    <mergeCell ref="A12:A13"/>
    <mergeCell ref="D12:D13"/>
    <mergeCell ref="H12:H13"/>
    <mergeCell ref="E12:F12"/>
    <mergeCell ref="I12:K12"/>
    <mergeCell ref="A9:Q9"/>
    <mergeCell ref="A8:Q8"/>
    <mergeCell ref="A4:Q4"/>
    <mergeCell ref="A5:Q5"/>
  </mergeCells>
  <hyperlinks>
    <hyperlink ref="A10" r:id="rId1" display="mailto:ngandt@hcmute.edu.vn"/>
  </hyperlinks>
  <pageMargins left="0.51181102362204722" right="0.35433070866141736" top="0.35433070866141736" bottom="0.35433070866141736" header="0.31496062992125984" footer="0.31496062992125984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 nganh</vt:lpstr>
      <vt:lpstr>'21 nganh'!Print_Area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NGOC-DBCL</dc:creator>
  <cp:lastModifiedBy>MR-NGAN</cp:lastModifiedBy>
  <cp:lastPrinted>2017-11-30T09:45:34Z</cp:lastPrinted>
  <dcterms:created xsi:type="dcterms:W3CDTF">2017-03-09T07:07:19Z</dcterms:created>
  <dcterms:modified xsi:type="dcterms:W3CDTF">2017-12-01T00:47:28Z</dcterms:modified>
</cp:coreProperties>
</file>